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FIRMA\"/>
    </mc:Choice>
  </mc:AlternateContent>
  <xr:revisionPtr revIDLastSave="0" documentId="8_{CEAC2B60-CF9E-4FC4-9829-E75FDB6AEE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<sst xmlns="http://schemas.openxmlformats.org/spreadsheetml/2006/main" count="64" uniqueCount="64">
  <si>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</si>
  <si>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</si>
  <si>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</si>
  <si>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</si>
  <si>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</si>
  <si>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</si>
  <si>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</si>
  <si>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</si>
  <si>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</si>
  <si>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</si>
  <si>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</si>
  <si>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</si>
  <si>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</si>
  <si>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</si>
  <si>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</si>
  <si>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</si>
  <si>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</si>
  <si>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</si>
  <si>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</si>
  <si>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</si>
  <si>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</si>
  <si>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</si>
  <si>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</si>
  <si>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</si>
  <si>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</si>
  <si>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</si>
  <si>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</si>
  <si>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</si>
  <si>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</si>
  <si>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</si>
  <si>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</si>
  <si>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</si>
  <si>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</si>
  <si>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</si>
  <si>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</si>
  <si>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</si>
  <si>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</si>
  <si>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</si>
  <si>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</si>
  <si>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</si>
  <si>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</si>
  <si>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</si>
  <si>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</si>
  <si>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</si>
  <si>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</si>
  <si>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</si>
  <si>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</si>
  <si>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</si>
  <si>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</si>
  <si>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</si>
  <si>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</si>
  <si>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</si>
  <si>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</si>
  <si>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</si>
  <si>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</si>
  <si>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</si>
  <si>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</si>
  <si>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</si>
  <si>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</si>
  <si>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</si>
  <si>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</si>
  <si>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</si>
  <si>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</si>
  <si>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Huanímaro,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</si>
</sst>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39</xdr:row>
      <xdr:rowOff>28575</xdr:rowOff>
    </xdr:from>
    <xdr:to>
      <xdr:col>6</xdr:col>
      <xdr:colOff>314325</xdr:colOff>
      <xdr:row>50</xdr:row>
      <xdr:rowOff>104775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E2ADC1E-23D9-4B22-BC65-A6E1A85885B7}"/>
            </a:ext>
          </a:extLst>
        </xdr:cNvPr>
        <xdr:cNvGrpSpPr/>
      </xdr:nvGrpSpPr>
      <xdr:grpSpPr>
        <a:xfrm>
          <a:off x="1533525" y="6334125"/>
          <a:ext cx="8382000" cy="164782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B8E02406-EB0F-ACC4-1482-2533DD4741E1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AB839003-BF59-F824-518D-0AA9023B12B9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A40" sqref="A40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20667940.510000002</v>
      </c>
      <c r="D6" s="11">
        <f t="shared" ref="D6:G6" si="0">SUM(D7:D8)</f>
        <v>20667940.510000002</v>
      </c>
      <c r="E6" s="11">
        <f t="shared" si="0"/>
        <v>13213888.32</v>
      </c>
      <c r="F6" s="11">
        <f t="shared" si="0"/>
        <v>13213888.32</v>
      </c>
      <c r="G6" s="11">
        <f t="shared" si="0"/>
        <v>7454052.1900000013</v>
      </c>
      <c r="H6" s="9">
        <v>0</v>
      </c>
    </row>
    <row r="7" spans="1:8" x14ac:dyDescent="0.2">
      <c r="A7" s="15" t="s">
        <v>1</v>
      </c>
      <c r="B7" s="12">
        <v>0</v>
      </c>
      <c r="C7" s="12">
        <v>20667940.510000002</v>
      </c>
      <c r="D7" s="12">
        <f>B7+C7</f>
        <v>20667940.510000002</v>
      </c>
      <c r="E7" s="12">
        <v>13213888.32</v>
      </c>
      <c r="F7" s="12">
        <v>13213888.32</v>
      </c>
      <c r="G7" s="12">
        <f>D7-E7</f>
        <v>7454052.1900000013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102092026.84</v>
      </c>
      <c r="C9" s="11">
        <f>SUM(C10:C17)</f>
        <v>136519765.28999999</v>
      </c>
      <c r="D9" s="11">
        <f t="shared" ref="D9:G9" si="1">SUM(D10:D17)</f>
        <v>238611792.13</v>
      </c>
      <c r="E9" s="11">
        <f t="shared" si="1"/>
        <v>137391182.80000001</v>
      </c>
      <c r="F9" s="11">
        <f t="shared" si="1"/>
        <v>137804225.47999999</v>
      </c>
      <c r="G9" s="11">
        <f t="shared" si="1"/>
        <v>101220609.32999998</v>
      </c>
      <c r="H9" s="9">
        <v>0</v>
      </c>
    </row>
    <row r="10" spans="1:8" x14ac:dyDescent="0.2">
      <c r="A10" s="15" t="s">
        <v>4</v>
      </c>
      <c r="B10" s="12">
        <v>74515370.950000003</v>
      </c>
      <c r="C10" s="12">
        <v>14525058.720000001</v>
      </c>
      <c r="D10" s="12">
        <f t="shared" ref="D10:D17" si="2">B10+C10</f>
        <v>89040429.670000002</v>
      </c>
      <c r="E10" s="12">
        <v>86249534.700000003</v>
      </c>
      <c r="F10" s="12">
        <v>86662577.379999995</v>
      </c>
      <c r="G10" s="12">
        <f t="shared" ref="G10:G17" si="3">D10-E10</f>
        <v>2790894.9699999988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593653.80000000005</v>
      </c>
      <c r="C12" s="12">
        <v>6192.88</v>
      </c>
      <c r="D12" s="12">
        <f t="shared" si="2"/>
        <v>599846.68000000005</v>
      </c>
      <c r="E12" s="12">
        <v>583266.43999999994</v>
      </c>
      <c r="F12" s="12">
        <v>583266.43999999994</v>
      </c>
      <c r="G12" s="12">
        <f t="shared" si="3"/>
        <v>16580.240000000107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1827221.76</v>
      </c>
      <c r="C14" s="12">
        <v>-17237.11</v>
      </c>
      <c r="D14" s="12">
        <f t="shared" si="2"/>
        <v>1809984.65</v>
      </c>
      <c r="E14" s="12">
        <v>1769459.54</v>
      </c>
      <c r="F14" s="12">
        <v>1769459.54</v>
      </c>
      <c r="G14" s="12">
        <f t="shared" si="3"/>
        <v>40525.10999999987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25155780.329999998</v>
      </c>
      <c r="C17" s="12">
        <v>122005750.8</v>
      </c>
      <c r="D17" s="12">
        <f t="shared" si="2"/>
        <v>147161531.13</v>
      </c>
      <c r="E17" s="12">
        <v>48788922.119999997</v>
      </c>
      <c r="F17" s="12">
        <v>48788922.119999997</v>
      </c>
      <c r="G17" s="12">
        <f t="shared" si="3"/>
        <v>98372609.00999999</v>
      </c>
      <c r="H17" s="9" t="s">
        <v>48</v>
      </c>
    </row>
    <row r="18" spans="1:8" x14ac:dyDescent="0.2">
      <c r="A18" s="14" t="s">
        <v>12</v>
      </c>
      <c r="B18" s="11">
        <f>SUM(B19:B21)</f>
        <v>14338915.850000001</v>
      </c>
      <c r="C18" s="11">
        <f>SUM(C19:C21)</f>
        <v>-717935.26</v>
      </c>
      <c r="D18" s="11">
        <f t="shared" ref="D18:G18" si="4">SUM(D19:D21)</f>
        <v>13620980.59</v>
      </c>
      <c r="E18" s="11">
        <f t="shared" si="4"/>
        <v>13348963.640000001</v>
      </c>
      <c r="F18" s="11">
        <f t="shared" si="4"/>
        <v>13348963.640000001</v>
      </c>
      <c r="G18" s="11">
        <f t="shared" si="4"/>
        <v>272016.94999999949</v>
      </c>
      <c r="H18" s="9">
        <v>0</v>
      </c>
    </row>
    <row r="19" spans="1:8" x14ac:dyDescent="0.2">
      <c r="A19" s="15" t="s">
        <v>13</v>
      </c>
      <c r="B19" s="12">
        <v>13041842.550000001</v>
      </c>
      <c r="C19" s="12">
        <v>-825256.89</v>
      </c>
      <c r="D19" s="12">
        <f t="shared" ref="D19:D21" si="5">B19+C19</f>
        <v>12216585.66</v>
      </c>
      <c r="E19" s="12">
        <v>11953232.050000001</v>
      </c>
      <c r="F19" s="12">
        <v>11953232.050000001</v>
      </c>
      <c r="G19" s="12">
        <f t="shared" ref="G19:G21" si="6">D19-E19</f>
        <v>263353.6099999994</v>
      </c>
      <c r="H19" s="9" t="s">
        <v>49</v>
      </c>
    </row>
    <row r="20" spans="1:8" x14ac:dyDescent="0.2">
      <c r="A20" s="15" t="s">
        <v>14</v>
      </c>
      <c r="B20" s="12">
        <v>1297073.3</v>
      </c>
      <c r="C20" s="12">
        <v>107321.63</v>
      </c>
      <c r="D20" s="12">
        <f t="shared" si="5"/>
        <v>1404394.9300000002</v>
      </c>
      <c r="E20" s="12">
        <v>1395731.59</v>
      </c>
      <c r="F20" s="12">
        <v>1395731.59</v>
      </c>
      <c r="G20" s="12">
        <f t="shared" si="6"/>
        <v>8663.3400000000838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116430942.69</v>
      </c>
      <c r="C35" s="13">
        <f t="shared" ref="C35:G35" si="16">SUM(C6+C9+C18+C22+C25+C30+C32+C33+C34)</f>
        <v>156469770.53999999</v>
      </c>
      <c r="D35" s="13">
        <f t="shared" si="16"/>
        <v>272900713.22999996</v>
      </c>
      <c r="E35" s="13">
        <f t="shared" si="16"/>
        <v>163954034.75999999</v>
      </c>
      <c r="F35" s="13">
        <f t="shared" si="16"/>
        <v>164367077.44</v>
      </c>
      <c r="G35" s="13">
        <f t="shared" si="16"/>
        <v>108946678.46999998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 FaLCoNi</cp:lastModifiedBy>
  <cp:lastPrinted>2017-03-30T22:19:49Z</cp:lastPrinted>
  <dcterms:created xsi:type="dcterms:W3CDTF">2012-12-11T21:13:37Z</dcterms:created>
  <dcterms:modified xsi:type="dcterms:W3CDTF">2024-03-07T20:05:52Z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